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4-IR\Sustainability\03_RATERS\WWF\2020\"/>
    </mc:Choice>
  </mc:AlternateContent>
  <bookViews>
    <workbookView xWindow="0" yWindow="0" windowWidth="28800" windowHeight="14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45" i="1" l="1"/>
  <c r="D45" i="1"/>
  <c r="E45" i="1"/>
  <c r="C22" i="1" l="1"/>
  <c r="C23" i="1" s="1"/>
  <c r="C8" i="1" l="1"/>
  <c r="C9" i="1" s="1"/>
  <c r="D16" i="1" l="1"/>
  <c r="E16" i="1"/>
  <c r="D39" i="1"/>
  <c r="D23" i="1"/>
  <c r="E9" i="1"/>
  <c r="D9" i="1"/>
  <c r="E23" i="1"/>
</calcChain>
</file>

<file path=xl/sharedStrings.xml><?xml version="1.0" encoding="utf-8"?>
<sst xmlns="http://schemas.openxmlformats.org/spreadsheetml/2006/main" count="35" uniqueCount="34">
  <si>
    <t>Отходы</t>
  </si>
  <si>
    <t>Итого</t>
  </si>
  <si>
    <t>Образованные отходы, т</t>
  </si>
  <si>
    <t>Обезвреженные и утилизированные отходы, т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</si>
  <si>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</si>
  <si>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</si>
  <si>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</si>
  <si>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негативное воздействие на окружающую среду</t>
  </si>
  <si>
    <t>Образованные отходы 1-4 класса опасности, т</t>
  </si>
  <si>
    <t>Обезвреженные и утилизированные отходы 1-4 класса опасности, т</t>
  </si>
  <si>
    <t>Отходы 1-4 класса опасности</t>
  </si>
  <si>
    <t>Отходы 1-5 класса опасности, включая вскрышные породы</t>
  </si>
  <si>
    <t>Хвосты, образовано, т</t>
  </si>
  <si>
    <t>Хвосты, использовано, т</t>
  </si>
  <si>
    <t>Плата за выбросы в пределах ПДВ</t>
  </si>
  <si>
    <t xml:space="preserve">Плата за выбросы, превышающие установленные разрешениями на выброс загрязняющих веществ </t>
  </si>
  <si>
    <t>Плата за сбросы в пределах НДС, ВСС</t>
  </si>
  <si>
    <t>Плата за сбросы, превышающие установленные разрешениями на сброс загрязняющих веществ</t>
  </si>
  <si>
    <t>Плата за размещение отходов в пределах установленного лимита на их размещение</t>
  </si>
  <si>
    <t>Плата за размещение отходов сверх установленного лимита на их размещение</t>
  </si>
  <si>
    <t xml:space="preserve"> </t>
  </si>
  <si>
    <t>Энергия</t>
  </si>
  <si>
    <t>Хвосты обогащения  (5 класс опасности)</t>
  </si>
  <si>
    <t>Хвосты, наличие на начало периода, т</t>
  </si>
  <si>
    <t>Отходы на начало периода, т</t>
  </si>
  <si>
    <t>Доля утилизации и обезвреживания образованных отходов, %*</t>
  </si>
  <si>
    <t>Образованные отходы 1-4 класса опасности, наличие на начало периода, т</t>
  </si>
  <si>
    <t>Доля использования  образованных отходов, %</t>
  </si>
  <si>
    <t>Доля утилизации и обезвреживания образованных отходов, %</t>
  </si>
  <si>
    <t>Все действующие предприятия Группы по состоянию на 31.12.2019</t>
  </si>
  <si>
    <t>Действующие предприятия Группы в РФ по состоянию на 31.12.2019** (тыс.рублей)</t>
  </si>
  <si>
    <t>Производство электрической энергии, МБт/ч</t>
  </si>
  <si>
    <t>Производство возобновляемой электроэнергии (солнечной и ветровой), МВт/ч</t>
  </si>
  <si>
    <t>Доля возобновбляемой элеткроэнергии в общем производстве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</si>
</sst>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\-"/>
    <numFmt numFmtId="165" formatCode="_(* #,##0_);_(* \(#,##0\);_(* &quot;-&quot;_);_(@_)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indexed="25"/>
      <name val="Arial"/>
      <family val="2"/>
    </font>
    <font>
      <sz val="18"/>
      <color theme="9" tint="-0.249977111117893"/>
      <name val="Arial"/>
      <family val="2"/>
      <charset val="204"/>
    </font>
    <font>
      <sz val="12"/>
      <color theme="9" tint="-0.249977111117893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5" fillId="2" borderId="1" xfId="4" applyFont="1" applyFill="1" applyBorder="1" applyAlignment="1">
      <alignment horizontal="right" vertical="center"/>
    </xf>
    <xf numFmtId="0" fontId="5" fillId="3" borderId="0" xfId="3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vertical="center"/>
    </xf>
    <xf numFmtId="0" fontId="6" fillId="2" borderId="0" xfId="0" applyFont="1" applyFill="1" applyBorder="1"/>
    <xf numFmtId="0" fontId="8" fillId="2" borderId="1" xfId="4" applyFont="1" applyFill="1" applyBorder="1" applyAlignment="1">
      <alignment horizontal="left" vertical="center"/>
    </xf>
    <xf numFmtId="0" fontId="9" fillId="3" borderId="0" xfId="2" applyFont="1" applyFill="1" applyBorder="1" applyAlignment="1">
      <alignment vertical="center"/>
    </xf>
    <xf numFmtId="0" fontId="7" fillId="2" borderId="0" xfId="0" applyFont="1" applyFill="1" applyBorder="1"/>
    <xf numFmtId="165" fontId="7" fillId="2" borderId="0" xfId="0" applyNumberFormat="1" applyFont="1" applyFill="1" applyBorder="1"/>
    <xf numFmtId="0" fontId="10" fillId="2" borderId="2" xfId="0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 wrapText="1"/>
    </xf>
    <xf numFmtId="9" fontId="5" fillId="2" borderId="0" xfId="1" applyFont="1" applyFill="1" applyBorder="1" applyAlignment="1">
      <alignment vertical="center"/>
    </xf>
    <xf numFmtId="0" fontId="5" fillId="2" borderId="0" xfId="4" applyFont="1" applyFill="1" applyBorder="1" applyAlignment="1">
      <alignment vertical="center" wrapText="1"/>
    </xf>
    <xf numFmtId="0" fontId="5" fillId="2" borderId="4" xfId="4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/>
    </xf>
    <xf numFmtId="0" fontId="5" fillId="2" borderId="1" xfId="3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164" fontId="11" fillId="2" borderId="4" xfId="0" applyNumberFormat="1" applyFont="1" applyFill="1" applyBorder="1" applyAlignment="1">
      <alignment vertical="center"/>
    </xf>
    <xf numFmtId="3" fontId="5" fillId="2" borderId="0" xfId="3" applyNumberFormat="1" applyFont="1" applyFill="1" applyBorder="1" applyAlignment="1">
      <alignment vertical="center"/>
    </xf>
    <xf numFmtId="10" fontId="5" fillId="2" borderId="0" xfId="1" applyNumberFormat="1" applyFont="1" applyFill="1" applyBorder="1" applyAlignment="1">
      <alignment vertical="center"/>
    </xf>
    <xf numFmtId="166" fontId="5" fillId="2" borderId="0" xfId="1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5" fillId="2" borderId="1" xfId="4" applyFont="1" applyFill="1" applyBorder="1" applyAlignment="1">
      <alignment horizontal="left" vertical="center"/>
    </xf>
    <xf numFmtId="3" fontId="5" fillId="2" borderId="0" xfId="4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0" fontId="5" fillId="2" borderId="0" xfId="4" applyFont="1" applyFill="1" applyBorder="1" applyAlignment="1">
      <alignment horizontal="left" vertical="center" wrapText="1"/>
    </xf>
    <xf numFmtId="166" fontId="10" fillId="2" borderId="2" xfId="1" applyNumberFormat="1" applyFont="1" applyFill="1" applyBorder="1" applyAlignment="1">
      <alignment vertical="center"/>
    </xf>
    <xf numFmtId="3" fontId="5" fillId="0" borderId="0" xfId="4" applyNumberFormat="1" applyFont="1" applyFill="1" applyBorder="1" applyAlignment="1">
      <alignment vertical="center"/>
    </xf>
    <xf numFmtId="3" fontId="5" fillId="0" borderId="0" xfId="4" applyNumberFormat="1" applyFont="1" applyFill="1" applyBorder="1" applyAlignment="1">
      <alignment vertical="center" wrapText="1"/>
    </xf>
    <xf numFmtId="3" fontId="5" fillId="0" borderId="4" xfId="4" applyNumberFormat="1" applyFont="1" applyFill="1" applyBorder="1" applyAlignment="1">
      <alignment horizontal="right" vertical="center" wrapText="1"/>
    </xf>
    <xf numFmtId="3" fontId="5" fillId="0" borderId="4" xfId="4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5" fillId="2" borderId="0" xfId="4" applyFont="1" applyFill="1" applyBorder="1" applyAlignment="1">
      <alignment horizontal="left" vertical="top" wrapText="1"/>
    </xf>
  </cellXfs>
  <cellStyles count="5">
    <cellStyle name="C01_Page_head_FINAL FOI_2004_2008_p43-68_V2" xfId="2"/>
    <cellStyle name="Обычный" xfId="0" builtinId="0"/>
    <cellStyle name="Обычный 15" xfId="3"/>
    <cellStyle name="Обычный 2 10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abSelected="1" topLeftCell="B1" zoomScale="85" zoomScaleNormal="85" workbookViewId="0">
      <selection activeCell="G47" sqref="G47"/>
    </sheetView>
  </sheetViews>
  <sheetFormatPr defaultColWidth="9.140625" defaultRowHeight="15" x14ac:dyDescent="0.25"/>
  <cols>
    <col min="1" max="1" width="2.42578125" style="3" customWidth="1"/>
    <col min="2" max="2" width="69.5703125" style="3" customWidth="1"/>
    <col min="3" max="3" width="14" style="3" customWidth="1"/>
    <col min="4" max="4" width="11" style="3" customWidth="1"/>
    <col min="5" max="5" width="12.42578125" style="3" customWidth="1"/>
    <col min="6" max="16384" width="9.140625" style="3"/>
  </cols>
  <sheetData>
    <row r="2" spans="2:5" ht="23.25" x14ac:dyDescent="0.25">
      <c r="B2" s="1" t="s">
        <v>0</v>
      </c>
      <c r="C2" s="1"/>
      <c r="D2" s="7"/>
      <c r="E2" s="7"/>
    </row>
    <row r="3" spans="2:5" x14ac:dyDescent="0.25">
      <c r="B3" s="27" t="s">
        <v>29</v>
      </c>
      <c r="C3" s="27"/>
      <c r="D3" s="2"/>
      <c r="E3" s="2"/>
    </row>
    <row r="4" spans="2:5" s="10" customFormat="1" ht="15.75" thickBot="1" x14ac:dyDescent="0.25">
      <c r="B4" s="28" t="s">
        <v>11</v>
      </c>
      <c r="C4" s="4">
        <v>2019</v>
      </c>
      <c r="D4" s="4">
        <v>2018</v>
      </c>
      <c r="E4" s="4">
        <v>2017</v>
      </c>
    </row>
    <row r="5" spans="2:5" s="10" customFormat="1" ht="15.75" thickTop="1" x14ac:dyDescent="0.2">
      <c r="B5" s="5"/>
      <c r="C5" s="5"/>
      <c r="D5" s="5"/>
      <c r="E5" s="6"/>
    </row>
    <row r="6" spans="2:5" s="10" customFormat="1" x14ac:dyDescent="0.2">
      <c r="B6" s="7" t="s">
        <v>2</v>
      </c>
      <c r="C6" s="9">
        <v>155923761</v>
      </c>
      <c r="D6" s="9">
        <v>139144579</v>
      </c>
      <c r="E6" s="9">
        <v>128250317</v>
      </c>
    </row>
    <row r="7" spans="2:5" s="10" customFormat="1" x14ac:dyDescent="0.2">
      <c r="B7" s="7" t="s">
        <v>24</v>
      </c>
      <c r="C7" s="22">
        <v>525831472.36500001</v>
      </c>
      <c r="D7" s="9">
        <v>14312910.01</v>
      </c>
      <c r="E7" s="9">
        <v>12501022.768000001</v>
      </c>
    </row>
    <row r="8" spans="2:5" s="10" customFormat="1" x14ac:dyDescent="0.2">
      <c r="B8" s="7" t="s">
        <v>3</v>
      </c>
      <c r="C8" s="9">
        <f>21705334+274</f>
        <v>21705608</v>
      </c>
      <c r="D8" s="9">
        <v>22620708</v>
      </c>
      <c r="E8" s="8">
        <v>28459330</v>
      </c>
    </row>
    <row r="9" spans="2:5" s="10" customFormat="1" x14ac:dyDescent="0.2">
      <c r="B9" s="7" t="s">
        <v>25</v>
      </c>
      <c r="C9" s="26">
        <f>C8/C6</f>
        <v>0.13920654466512003</v>
      </c>
      <c r="D9" s="26">
        <f>D8/D6</f>
        <v>0.16256981164893244</v>
      </c>
      <c r="E9" s="26">
        <f>E8/E6</f>
        <v>0.22190455872323497</v>
      </c>
    </row>
    <row r="10" spans="2:5" s="10" customFormat="1" x14ac:dyDescent="0.2">
      <c r="B10" s="7"/>
      <c r="C10" s="7"/>
      <c r="D10" s="17"/>
      <c r="E10" s="17"/>
    </row>
    <row r="11" spans="2:5" s="10" customFormat="1" ht="15.75" thickBot="1" x14ac:dyDescent="0.25">
      <c r="B11" s="28" t="s">
        <v>22</v>
      </c>
      <c r="C11" s="4">
        <v>2019</v>
      </c>
      <c r="D11" s="4">
        <v>2018</v>
      </c>
      <c r="E11" s="4">
        <v>2017</v>
      </c>
    </row>
    <row r="12" spans="2:5" s="10" customFormat="1" ht="15.75" thickTop="1" x14ac:dyDescent="0.2">
      <c r="B12" s="5"/>
      <c r="C12" s="5"/>
      <c r="D12" s="5"/>
      <c r="E12" s="6"/>
    </row>
    <row r="13" spans="2:5" s="10" customFormat="1" x14ac:dyDescent="0.2">
      <c r="B13" s="7" t="s">
        <v>12</v>
      </c>
      <c r="C13" s="9">
        <v>12469214</v>
      </c>
      <c r="D13" s="9">
        <v>12520294.275</v>
      </c>
      <c r="E13" s="9">
        <v>10575864</v>
      </c>
    </row>
    <row r="14" spans="2:5" s="10" customFormat="1" x14ac:dyDescent="0.2">
      <c r="B14" s="7" t="s">
        <v>23</v>
      </c>
      <c r="C14" s="9">
        <v>12907524.779999999</v>
      </c>
      <c r="D14" s="9">
        <v>14312326.4</v>
      </c>
      <c r="E14" s="9">
        <v>12500637.4</v>
      </c>
    </row>
    <row r="15" spans="2:5" s="10" customFormat="1" x14ac:dyDescent="0.2">
      <c r="B15" s="7" t="s">
        <v>13</v>
      </c>
      <c r="C15" s="33">
        <v>1202243.7</v>
      </c>
      <c r="D15" s="24">
        <v>501422</v>
      </c>
      <c r="E15" s="24">
        <v>397467</v>
      </c>
    </row>
    <row r="16" spans="2:5" s="10" customFormat="1" x14ac:dyDescent="0.2">
      <c r="B16" s="7" t="s">
        <v>27</v>
      </c>
      <c r="C16" s="26">
        <f t="shared" ref="C16:E16" si="0">C15/C13</f>
        <v>9.6416959400969462E-2</v>
      </c>
      <c r="D16" s="26">
        <f t="shared" si="0"/>
        <v>4.0048739189878182E-2</v>
      </c>
      <c r="E16" s="26">
        <f t="shared" si="0"/>
        <v>3.7582461347838818E-2</v>
      </c>
    </row>
    <row r="17" spans="2:7" s="10" customFormat="1" x14ac:dyDescent="0.2">
      <c r="B17" s="7"/>
      <c r="C17" s="7"/>
      <c r="D17" s="25"/>
      <c r="E17" s="25"/>
    </row>
    <row r="18" spans="2:7" s="10" customFormat="1" ht="15.75" thickBot="1" x14ac:dyDescent="0.25">
      <c r="B18" s="21" t="s">
        <v>10</v>
      </c>
      <c r="C18" s="4">
        <v>2019</v>
      </c>
      <c r="D18" s="4">
        <v>2018</v>
      </c>
      <c r="E18" s="4">
        <v>2017</v>
      </c>
    </row>
    <row r="19" spans="2:7" ht="15.75" thickTop="1" x14ac:dyDescent="0.25">
      <c r="B19" s="5"/>
      <c r="C19" s="5"/>
      <c r="D19" s="5"/>
      <c r="E19" s="6"/>
    </row>
    <row r="20" spans="2:7" x14ac:dyDescent="0.25">
      <c r="B20" s="7" t="s">
        <v>8</v>
      </c>
      <c r="C20" s="9">
        <v>5686</v>
      </c>
      <c r="D20" s="9">
        <v>15828</v>
      </c>
      <c r="E20" s="9">
        <v>13481</v>
      </c>
    </row>
    <row r="21" spans="2:7" x14ac:dyDescent="0.25">
      <c r="B21" s="7" t="s">
        <v>26</v>
      </c>
      <c r="C21" s="9">
        <v>678.79600000000005</v>
      </c>
      <c r="D21" s="9">
        <v>583.6099999999999</v>
      </c>
      <c r="E21" s="9">
        <v>385.36800000000005</v>
      </c>
    </row>
    <row r="22" spans="2:7" x14ac:dyDescent="0.25">
      <c r="B22" s="7" t="s">
        <v>9</v>
      </c>
      <c r="C22" s="22">
        <f>248+1913</f>
        <v>2161</v>
      </c>
      <c r="D22" s="8">
        <v>11976.19</v>
      </c>
      <c r="E22" s="8">
        <v>10239</v>
      </c>
    </row>
    <row r="23" spans="2:7" x14ac:dyDescent="0.25">
      <c r="B23" s="7" t="s">
        <v>28</v>
      </c>
      <c r="C23" s="26">
        <f>C22/C20</f>
        <v>0.3800562785789659</v>
      </c>
      <c r="D23" s="26">
        <f>D22/D20</f>
        <v>0.75664581753853932</v>
      </c>
      <c r="E23" s="26">
        <f>E22/E20</f>
        <v>0.75951338921445</v>
      </c>
    </row>
    <row r="24" spans="2:7" s="10" customFormat="1" x14ac:dyDescent="0.2">
      <c r="B24" s="7"/>
      <c r="C24" s="7"/>
      <c r="D24" s="7"/>
      <c r="E24" s="17"/>
    </row>
    <row r="25" spans="2:7" s="13" customFormat="1" ht="14.25" x14ac:dyDescent="0.2">
      <c r="B25" s="7"/>
      <c r="C25" s="7"/>
      <c r="D25" s="7"/>
      <c r="E25" s="17"/>
    </row>
    <row r="26" spans="2:7" s="13" customFormat="1" ht="23.25" x14ac:dyDescent="0.2">
      <c r="B26" s="1" t="s">
        <v>7</v>
      </c>
      <c r="C26" s="1"/>
      <c r="D26" s="7"/>
      <c r="E26" s="17"/>
      <c r="F26" s="14"/>
      <c r="G26" s="14"/>
    </row>
    <row r="27" spans="2:7" s="13" customFormat="1" ht="14.25" x14ac:dyDescent="0.2">
      <c r="B27" s="27" t="s">
        <v>30</v>
      </c>
      <c r="C27" s="27"/>
      <c r="D27" s="7"/>
      <c r="E27" s="17"/>
      <c r="F27" s="14"/>
      <c r="G27" s="14"/>
    </row>
    <row r="28" spans="2:7" s="13" customFormat="1" thickBot="1" x14ac:dyDescent="0.25">
      <c r="B28" s="11"/>
      <c r="C28" s="4">
        <v>2019</v>
      </c>
      <c r="D28" s="4">
        <v>2018</v>
      </c>
      <c r="E28" s="4">
        <v>2017</v>
      </c>
      <c r="F28" s="14"/>
      <c r="G28" s="14"/>
    </row>
    <row r="29" spans="2:7" ht="15.75" thickTop="1" x14ac:dyDescent="0.25">
      <c r="B29" s="12"/>
      <c r="C29" s="12"/>
      <c r="D29" s="12"/>
      <c r="E29" s="12"/>
    </row>
    <row r="30" spans="2:7" ht="29.25" customHeight="1" x14ac:dyDescent="0.25">
      <c r="B30" s="18" t="s">
        <v>4</v>
      </c>
      <c r="C30" s="9">
        <v>1252.1644099999999</v>
      </c>
      <c r="D30" s="9">
        <v>595.67999999999995</v>
      </c>
      <c r="E30" s="9">
        <v>786</v>
      </c>
    </row>
    <row r="31" spans="2:7" x14ac:dyDescent="0.25">
      <c r="B31" s="18" t="s">
        <v>14</v>
      </c>
      <c r="C31" s="9">
        <v>1248.40914</v>
      </c>
      <c r="D31" s="9">
        <v>595.67999999999995</v>
      </c>
      <c r="E31" s="9">
        <v>508</v>
      </c>
    </row>
    <row r="32" spans="2:7" ht="25.5" x14ac:dyDescent="0.25">
      <c r="B32" s="19" t="s">
        <v>15</v>
      </c>
      <c r="C32" s="35">
        <v>3.7552699999999999</v>
      </c>
      <c r="D32" s="20">
        <v>0</v>
      </c>
      <c r="E32" s="20">
        <v>278</v>
      </c>
    </row>
    <row r="33" spans="2:7" x14ac:dyDescent="0.25">
      <c r="B33" s="18" t="s">
        <v>5</v>
      </c>
      <c r="C33" s="9">
        <v>185.22103999999999</v>
      </c>
      <c r="D33" s="22">
        <v>93.297889999999995</v>
      </c>
      <c r="E33" s="9">
        <v>478</v>
      </c>
    </row>
    <row r="34" spans="2:7" x14ac:dyDescent="0.25">
      <c r="B34" s="18" t="s">
        <v>16</v>
      </c>
      <c r="C34" s="9">
        <v>175.81404999999998</v>
      </c>
      <c r="D34" s="9">
        <v>62.97289</v>
      </c>
      <c r="E34" s="9">
        <v>474</v>
      </c>
    </row>
    <row r="35" spans="2:7" ht="25.5" x14ac:dyDescent="0.25">
      <c r="B35" s="19" t="s">
        <v>17</v>
      </c>
      <c r="C35" s="36">
        <v>9.4069900000000004</v>
      </c>
      <c r="D35" s="20">
        <v>30.324999999999999</v>
      </c>
      <c r="E35" s="20">
        <v>4</v>
      </c>
    </row>
    <row r="36" spans="2:7" x14ac:dyDescent="0.25">
      <c r="B36" s="18" t="s">
        <v>6</v>
      </c>
      <c r="C36" s="9">
        <v>15423.142329999999</v>
      </c>
      <c r="D36" s="9">
        <v>12807.999</v>
      </c>
      <c r="E36" s="9">
        <v>10205</v>
      </c>
    </row>
    <row r="37" spans="2:7" ht="25.5" x14ac:dyDescent="0.25">
      <c r="B37" s="18" t="s">
        <v>18</v>
      </c>
      <c r="C37" s="9">
        <v>10430.01859</v>
      </c>
      <c r="D37" s="9">
        <v>12456.181</v>
      </c>
      <c r="E37" s="9">
        <v>8748</v>
      </c>
    </row>
    <row r="38" spans="2:7" ht="25.5" x14ac:dyDescent="0.25">
      <c r="B38" s="18" t="s">
        <v>19</v>
      </c>
      <c r="C38" s="34">
        <v>4993.1237399999991</v>
      </c>
      <c r="D38" s="20">
        <v>351.81799999999998</v>
      </c>
      <c r="E38" s="9">
        <v>1457</v>
      </c>
    </row>
    <row r="39" spans="2:7" x14ac:dyDescent="0.25">
      <c r="B39" s="15" t="s">
        <v>1</v>
      </c>
      <c r="C39" s="37">
        <v>16860.527779999997</v>
      </c>
      <c r="D39" s="23">
        <f>D36+D33+D30</f>
        <v>13496.97689</v>
      </c>
      <c r="E39" s="16">
        <v>11469</v>
      </c>
    </row>
    <row r="40" spans="2:7" x14ac:dyDescent="0.25">
      <c r="B40" s="18"/>
      <c r="C40" s="18"/>
      <c r="D40" s="9"/>
      <c r="E40" s="9"/>
    </row>
    <row r="41" spans="2:7" s="13" customFormat="1" ht="23.25" x14ac:dyDescent="0.2">
      <c r="B41" s="1" t="s">
        <v>21</v>
      </c>
      <c r="C41" s="1"/>
      <c r="D41" s="27"/>
      <c r="E41" s="27"/>
      <c r="F41" s="14"/>
      <c r="G41" s="14"/>
    </row>
    <row r="42" spans="2:7" ht="15.75" thickBot="1" x14ac:dyDescent="0.3">
      <c r="B42" s="11" t="s">
        <v>29</v>
      </c>
      <c r="C42" s="4">
        <v>2019</v>
      </c>
      <c r="D42" s="4">
        <v>2018</v>
      </c>
      <c r="E42" s="4">
        <v>2017</v>
      </c>
    </row>
    <row r="43" spans="2:7" ht="15.75" thickTop="1" x14ac:dyDescent="0.25">
      <c r="B43" s="18" t="s">
        <v>31</v>
      </c>
      <c r="C43" s="29">
        <v>250267.22222222222</v>
      </c>
      <c r="D43" s="29">
        <v>279183.61111111112</v>
      </c>
      <c r="E43" s="29">
        <v>262301.38888888888</v>
      </c>
    </row>
    <row r="44" spans="2:7" ht="25.5" x14ac:dyDescent="0.25">
      <c r="B44" s="31" t="s">
        <v>32</v>
      </c>
      <c r="C44" s="30">
        <v>1062</v>
      </c>
      <c r="D44" s="30">
        <v>8.5</v>
      </c>
      <c r="E44" s="30">
        <v>0</v>
      </c>
    </row>
    <row r="45" spans="2:7" x14ac:dyDescent="0.25">
      <c r="B45" s="15" t="s">
        <v>33</v>
      </c>
      <c r="C45" s="32">
        <f t="shared" ref="C45:D45" si="1">C44/C43</f>
        <v>4.2434642082573963E-3</v>
      </c>
      <c r="D45" s="32">
        <f t="shared" si="1"/>
        <v>3.0445913233127142E-5</v>
      </c>
      <c r="E45" s="32">
        <f>E44/E43</f>
        <v>0</v>
      </c>
    </row>
    <row r="46" spans="2:7" x14ac:dyDescent="0.25">
      <c r="B46" s="18"/>
      <c r="C46" s="18"/>
      <c r="D46" s="9"/>
      <c r="E46" s="9"/>
    </row>
    <row r="48" spans="2:7" ht="16.5" customHeight="1" x14ac:dyDescent="0.25">
      <c r="B48" s="38"/>
      <c r="C48" s="38"/>
      <c r="D48" s="38"/>
      <c r="E48" s="38"/>
    </row>
    <row r="49" spans="2:6" x14ac:dyDescent="0.25">
      <c r="B49" s="38"/>
      <c r="C49" s="38"/>
      <c r="D49" s="38"/>
      <c r="E49" s="38"/>
      <c r="F49" s="3" t="s">
        <v>20</v>
      </c>
    </row>
  </sheetData>
  <mergeCells count="2">
    <mergeCell ref="B48:E48"/>
    <mergeCell ref="B49:E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Goncharova Daria</dc:creator>
  <cp:lastModifiedBy>Девиер Александра Владимировна</cp:lastModifiedBy>
  <dcterms:created xsi:type="dcterms:W3CDTF">2017-11-20T12:50:30Z</dcterms:created>
  <dcterms:modified xsi:type="dcterms:W3CDTF">2020-09-23T09:09:18Z</dcterms:modified>
</cp:coreProperties>
</file>